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 1aC'!$A$1:$I$50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<sst xmlns="http://schemas.openxmlformats.org/spreadsheetml/2006/main" count="105" uniqueCount="54">
  <si>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</si>
  <si>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</si>
  <si>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</si>
  <si>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</si>
  <si>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</si>
  <si>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</si>
  <si>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</si>
  <si>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</si>
  <si>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</si>
  <si>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</si>
  <si>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</si>
  <si>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</si>
  <si>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</si>
  <si>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</si>
  <si>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</si>
  <si>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</si>
  <si>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</si>
  <si>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>LLIGA CATALANA DE BOWLING 2013-2014</t>
  </si>
  <si>
    <t>1a DVISIÓ MASCULINA</t>
  </si>
  <si>
    <t>FINAL PERMANÈNCIA</t>
  </si>
  <si>
    <t>10-maig-14</t>
  </si>
  <si>
    <t>CATS</t>
  </si>
  <si>
    <t>NEW STRIKES</t>
  </si>
  <si>
    <t>LES GAVARRES</t>
  </si>
  <si>
    <t>COMARCAL</t>
  </si>
  <si>
    <t>BLACK BOWL</t>
  </si>
  <si>
    <t>VALLÈS</t>
  </si>
  <si>
    <t>MANUEL HERNÁNDEZ JABALERA</t>
  </si>
  <si>
    <t>PEDRO LÓPEZ MORENO</t>
  </si>
  <si>
    <t>PABLO CABALLERO CORBALAN</t>
  </si>
  <si>
    <t>RAFEL PUIG MARTÍ</t>
  </si>
  <si>
    <t>XAVIER COMAS MIRET</t>
  </si>
  <si>
    <t>DAVID GARRIGA PERIS</t>
  </si>
  <si>
    <t>EMILIO RACIONERO GARCÍA</t>
  </si>
  <si>
    <t>DANIEL SORIA SORIA</t>
  </si>
  <si>
    <t>JAVIER CARCASONA COMAS</t>
  </si>
  <si>
    <t>JAVIER DÍEZ PASCUAL</t>
  </si>
  <si>
    <t>JOSEP MARIA CONTIJOC CLAVÉ</t>
  </si>
  <si>
    <t>ALFREDO CADENAS PASTOR</t>
  </si>
  <si>
    <t>JOSÉ MORA GALLEGO</t>
  </si>
  <si>
    <t>JOAN MANEL BORRULL HERNÁNDEZ</t>
  </si>
  <si>
    <t>ANTONIO ESCABIAS CHAVES</t>
  </si>
  <si>
    <t>SERGIO PÉREZ DÍAZ DE CERIO</t>
  </si>
  <si>
    <t>MANUEL LÓPEZ ENRÍQUEZ</t>
  </si>
  <si>
    <t>ANTONIO RUIZ RODRÍGUEZ</t>
  </si>
  <si>
    <t>FELIPE BERRUEZO PÉREZ</t>
  </si>
  <si>
    <t>JORDI MONGE CREIXELL</t>
  </si>
  <si>
    <t>PERE ESCOBAR CUIXART</t>
  </si>
  <si>
    <t>AGUSTÍN BABANEDA PEDRÓS</t>
  </si>
  <si>
    <t>IVAN LÓPEZ LÓPEZ</t>
  </si>
  <si>
    <t>SERGI MARÍN LÓPEZ</t>
  </si>
  <si>
    <t>VALENTÍ MAS PUIGGROS</t>
  </si>
  <si>
    <t>JORDI OLMOS CAMPANALES</t>
  </si>
  <si>
    <t>FERNANDO ARTESERO VEGA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</si>
</sst>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18</v>
      </c>
      <c r="E5" s="21"/>
      <c r="F5" s="21"/>
      <c r="G5" s="18" t="s">
        <v>19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7</v>
      </c>
      <c r="G9" s="28" t="s">
        <v>22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1</v>
      </c>
      <c r="F11" s="30"/>
      <c r="G11" s="28" t="s">
        <v>24</v>
      </c>
      <c r="I11" s="30">
        <v>9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3</v>
      </c>
      <c r="F13" s="30"/>
      <c r="G13" s="28" t="s">
        <v>26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">
        <v>24</v>
      </c>
      <c r="E15" s="30">
        <v>9</v>
      </c>
      <c r="F15" s="30"/>
      <c r="G15" s="28" t="s">
        <v>26</v>
      </c>
      <c r="I15" s="30">
        <v>1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CATS</v>
      </c>
      <c r="E17" s="30">
        <v>8</v>
      </c>
      <c r="F17" s="30"/>
      <c r="G17" s="28" t="s">
        <v>25</v>
      </c>
      <c r="I17" s="30">
        <v>2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">
        <v>22</v>
      </c>
      <c r="E19" s="30">
        <v>3</v>
      </c>
      <c r="F19" s="30"/>
      <c r="G19" s="28" t="str">
        <f>C11</f>
        <v>LES GAVARRES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LES GAVARRES</v>
      </c>
      <c r="E21" s="30">
        <v>2</v>
      </c>
      <c r="F21" s="30"/>
      <c r="G21" s="28" t="str">
        <f>C9</f>
        <v>CATS</v>
      </c>
      <c r="I21" s="30">
        <v>8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">
        <v>26</v>
      </c>
      <c r="E23" s="30">
        <v>8</v>
      </c>
      <c r="F23" s="30"/>
      <c r="G23" s="28" t="s">
        <v>22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">
        <v>24</v>
      </c>
      <c r="E25" s="30">
        <v>8</v>
      </c>
      <c r="F25" s="30"/>
      <c r="G25" s="28" t="s">
        <v>25</v>
      </c>
      <c r="I25" s="30">
        <v>2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NEW STRIKES</v>
      </c>
      <c r="E27" s="30">
        <v>8</v>
      </c>
      <c r="F27" s="30"/>
      <c r="G27" s="28" t="s">
        <v>25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">
        <v>21</v>
      </c>
      <c r="E29" s="30">
        <v>0</v>
      </c>
      <c r="F29" s="30"/>
      <c r="G29" s="28" t="s">
        <v>24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LES GAVARRES</v>
      </c>
      <c r="E31" s="30">
        <v>7</v>
      </c>
      <c r="G31" s="28" t="s">
        <v>26</v>
      </c>
      <c r="I31" s="30">
        <v>3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">
        <v>26</v>
      </c>
      <c r="E33" s="30">
        <v>3</v>
      </c>
      <c r="G33" s="28" t="s">
        <v>21</v>
      </c>
      <c r="I33" s="30">
        <v>7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">
        <v>22</v>
      </c>
      <c r="E35" s="30">
        <v>1</v>
      </c>
      <c r="G35" s="28" t="s">
        <v>24</v>
      </c>
      <c r="I35" s="30">
        <v>9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">
        <v>25</v>
      </c>
      <c r="E37" s="30">
        <v>0</v>
      </c>
      <c r="G37" s="28" t="s">
        <v>23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24</v>
      </c>
      <c r="E45" s="44"/>
      <c r="F45" s="45"/>
      <c r="G45" s="46">
        <f>9+9+8+10+9</f>
        <v>45</v>
      </c>
      <c r="H45" s="1"/>
    </row>
    <row r="46" spans="4:8" ht="21">
      <c r="D46" s="47" t="s">
        <v>21</v>
      </c>
      <c r="E46" s="51"/>
      <c r="F46" s="36"/>
      <c r="G46" s="46">
        <f>7+8+8+0+7</f>
        <v>30</v>
      </c>
      <c r="H46" s="48"/>
    </row>
    <row r="47" spans="4:8" ht="21">
      <c r="D47" s="43" t="s">
        <v>23</v>
      </c>
      <c r="E47" s="44"/>
      <c r="F47" s="45"/>
      <c r="G47" s="46">
        <f>1+7+2+7+10</f>
        <v>27</v>
      </c>
      <c r="H47" s="48"/>
    </row>
    <row r="48" spans="4:8" ht="21">
      <c r="D48" s="43" t="s">
        <v>26</v>
      </c>
      <c r="E48" s="49"/>
      <c r="F48" s="50"/>
      <c r="G48" s="46">
        <f>7+1+8+3+3</f>
        <v>22</v>
      </c>
      <c r="H48" s="48"/>
    </row>
    <row r="49" spans="4:8" ht="21">
      <c r="D49" s="43" t="s">
        <v>22</v>
      </c>
      <c r="E49" s="44"/>
      <c r="F49" s="45"/>
      <c r="G49" s="46">
        <f>3+3+2+8+1</f>
        <v>17</v>
      </c>
      <c r="H49" s="48"/>
    </row>
    <row r="50" spans="4:8" ht="21">
      <c r="D50" s="43" t="s">
        <v>25</v>
      </c>
      <c r="E50" s="49"/>
      <c r="F50" s="50"/>
      <c r="G50" s="46">
        <f>3+2+2+2+0</f>
        <v>9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6.00390625" style="9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893</v>
      </c>
      <c r="C4" s="7" t="s">
        <v>43</v>
      </c>
      <c r="D4" s="7" t="s">
        <v>24</v>
      </c>
      <c r="E4" s="7">
        <v>222</v>
      </c>
      <c r="F4" s="7">
        <v>187</v>
      </c>
      <c r="G4" s="7">
        <v>191</v>
      </c>
      <c r="H4" s="7">
        <v>210</v>
      </c>
      <c r="I4" s="7">
        <v>194</v>
      </c>
      <c r="J4" s="7">
        <v>186</v>
      </c>
      <c r="K4" s="7">
        <v>194</v>
      </c>
      <c r="L4" s="7">
        <v>203</v>
      </c>
      <c r="M4" s="7">
        <v>212</v>
      </c>
      <c r="N4" s="7">
        <v>181</v>
      </c>
      <c r="O4" s="6">
        <f>SUM(E4:N4)</f>
        <v>1980</v>
      </c>
      <c r="P4" s="6">
        <f>COUNT(E4:N4)</f>
        <v>10</v>
      </c>
      <c r="Q4" s="8">
        <f>(O4/P4)</f>
        <v>198</v>
      </c>
    </row>
    <row r="5" spans="1:17" ht="12.75">
      <c r="A5" s="6">
        <v>2</v>
      </c>
      <c r="B5" s="7">
        <v>1837</v>
      </c>
      <c r="C5" s="7" t="s">
        <v>42</v>
      </c>
      <c r="D5" s="7" t="s">
        <v>24</v>
      </c>
      <c r="E5" s="7">
        <v>187</v>
      </c>
      <c r="F5" s="7">
        <v>215</v>
      </c>
      <c r="G5" s="7">
        <v>179</v>
      </c>
      <c r="H5" s="7">
        <v>155</v>
      </c>
      <c r="I5" s="7">
        <v>203</v>
      </c>
      <c r="J5" s="7">
        <v>191</v>
      </c>
      <c r="K5" s="7">
        <v>204</v>
      </c>
      <c r="L5" s="7">
        <v>192</v>
      </c>
      <c r="M5" s="7">
        <v>178</v>
      </c>
      <c r="N5" s="7">
        <v>211</v>
      </c>
      <c r="O5" s="6">
        <f>SUM(E5:N5)</f>
        <v>1915</v>
      </c>
      <c r="P5" s="6">
        <f>COUNT(E5:N5)</f>
        <v>10</v>
      </c>
      <c r="Q5" s="8">
        <f>(O5/P5)</f>
        <v>191.5</v>
      </c>
    </row>
    <row r="6" spans="1:17" ht="12.75">
      <c r="A6" s="6">
        <v>3</v>
      </c>
      <c r="B6" s="7">
        <v>1346</v>
      </c>
      <c r="C6" s="7" t="s">
        <v>36</v>
      </c>
      <c r="D6" s="10" t="s">
        <v>23</v>
      </c>
      <c r="E6" s="7">
        <v>185</v>
      </c>
      <c r="F6" s="7">
        <v>190</v>
      </c>
      <c r="G6" s="7">
        <v>174</v>
      </c>
      <c r="H6" s="7">
        <v>191</v>
      </c>
      <c r="I6" s="7">
        <v>157</v>
      </c>
      <c r="J6" s="7">
        <v>166</v>
      </c>
      <c r="K6" s="7">
        <v>202</v>
      </c>
      <c r="L6" s="7">
        <v>170</v>
      </c>
      <c r="M6" s="7">
        <v>176</v>
      </c>
      <c r="N6" s="7">
        <v>192</v>
      </c>
      <c r="O6" s="6">
        <f>SUM(E6:N6)</f>
        <v>1803</v>
      </c>
      <c r="P6" s="6">
        <f>COUNT(E6:N6)</f>
        <v>10</v>
      </c>
      <c r="Q6" s="8">
        <f>(O6/P6)</f>
        <v>180.3</v>
      </c>
    </row>
    <row r="7" spans="1:17" ht="12.75">
      <c r="A7" s="6">
        <v>4</v>
      </c>
      <c r="B7" s="7">
        <v>1653</v>
      </c>
      <c r="C7" s="7" t="s">
        <v>44</v>
      </c>
      <c r="D7" s="7" t="s">
        <v>24</v>
      </c>
      <c r="E7" s="7">
        <v>179</v>
      </c>
      <c r="F7" s="7">
        <v>198</v>
      </c>
      <c r="G7" s="7">
        <v>169</v>
      </c>
      <c r="H7" s="7">
        <v>252</v>
      </c>
      <c r="I7" s="7">
        <v>192</v>
      </c>
      <c r="J7" s="7">
        <v>153</v>
      </c>
      <c r="K7" s="7"/>
      <c r="L7" s="7">
        <v>193</v>
      </c>
      <c r="M7" s="7">
        <v>142</v>
      </c>
      <c r="N7" s="7">
        <v>142</v>
      </c>
      <c r="O7" s="6">
        <f>SUM(E7:N7)</f>
        <v>1620</v>
      </c>
      <c r="P7" s="6">
        <f>COUNT(E7:N7)</f>
        <v>9</v>
      </c>
      <c r="Q7" s="8">
        <f>(O7/P7)</f>
        <v>180</v>
      </c>
    </row>
    <row r="8" spans="1:17" ht="12.75">
      <c r="A8" s="6">
        <v>5</v>
      </c>
      <c r="B8" s="7">
        <v>1353</v>
      </c>
      <c r="C8" s="7" t="s">
        <v>38</v>
      </c>
      <c r="D8" s="7" t="s">
        <v>23</v>
      </c>
      <c r="E8" s="7">
        <v>195</v>
      </c>
      <c r="F8" s="7">
        <v>153</v>
      </c>
      <c r="G8" s="7">
        <v>205</v>
      </c>
      <c r="H8" s="7">
        <v>206</v>
      </c>
      <c r="I8" s="7"/>
      <c r="J8" s="7"/>
      <c r="K8" s="7">
        <v>146</v>
      </c>
      <c r="L8" s="7">
        <v>168</v>
      </c>
      <c r="M8" s="7">
        <v>178</v>
      </c>
      <c r="N8" s="7">
        <v>189</v>
      </c>
      <c r="O8" s="6">
        <f>SUM(E8:N8)</f>
        <v>1440</v>
      </c>
      <c r="P8" s="6">
        <f>COUNT(E8:N8)</f>
        <v>8</v>
      </c>
      <c r="Q8" s="8">
        <f>(O8/P8)</f>
        <v>180</v>
      </c>
    </row>
    <row r="9" spans="1:17" ht="12.75">
      <c r="A9" s="6">
        <v>6</v>
      </c>
      <c r="B9" s="7">
        <v>1460</v>
      </c>
      <c r="C9" s="7" t="s">
        <v>37</v>
      </c>
      <c r="D9" s="7" t="s">
        <v>23</v>
      </c>
      <c r="E9" s="7"/>
      <c r="F9" s="7"/>
      <c r="G9" s="7">
        <v>201</v>
      </c>
      <c r="H9" s="7">
        <v>171</v>
      </c>
      <c r="I9" s="7">
        <v>165</v>
      </c>
      <c r="J9" s="7">
        <v>157</v>
      </c>
      <c r="K9" s="7">
        <v>219</v>
      </c>
      <c r="L9" s="7">
        <v>147</v>
      </c>
      <c r="M9" s="7">
        <v>190</v>
      </c>
      <c r="N9" s="7">
        <v>186</v>
      </c>
      <c r="O9" s="6">
        <f>SUM(E9:N9)</f>
        <v>1436</v>
      </c>
      <c r="P9" s="6">
        <f>COUNT(E9:N9)</f>
        <v>8</v>
      </c>
      <c r="Q9" s="8">
        <f>(O9/P9)</f>
        <v>179.5</v>
      </c>
    </row>
    <row r="10" spans="1:17" ht="12.75">
      <c r="A10" s="6">
        <v>7</v>
      </c>
      <c r="B10" s="7">
        <v>1816</v>
      </c>
      <c r="C10" s="7" t="s">
        <v>29</v>
      </c>
      <c r="D10" s="7" t="s">
        <v>21</v>
      </c>
      <c r="E10" s="7">
        <v>179</v>
      </c>
      <c r="F10" s="7">
        <v>191</v>
      </c>
      <c r="G10" s="7">
        <v>183</v>
      </c>
      <c r="H10" s="7">
        <v>229</v>
      </c>
      <c r="I10" s="7">
        <v>166</v>
      </c>
      <c r="J10" s="7">
        <v>155</v>
      </c>
      <c r="K10" s="7">
        <v>180</v>
      </c>
      <c r="L10" s="7">
        <v>169</v>
      </c>
      <c r="M10" s="7">
        <v>203</v>
      </c>
      <c r="N10" s="7">
        <v>137</v>
      </c>
      <c r="O10" s="6">
        <f>SUM(E10:N10)</f>
        <v>1792</v>
      </c>
      <c r="P10" s="6">
        <f>COUNT(E10:N10)</f>
        <v>10</v>
      </c>
      <c r="Q10" s="8">
        <f>(O10/P10)</f>
        <v>179.2</v>
      </c>
    </row>
    <row r="11" spans="1:17" ht="12.75">
      <c r="A11" s="6">
        <v>8</v>
      </c>
      <c r="B11" s="7">
        <v>1320</v>
      </c>
      <c r="C11" s="7" t="s">
        <v>47</v>
      </c>
      <c r="D11" s="10" t="s">
        <v>25</v>
      </c>
      <c r="E11" s="7">
        <v>155</v>
      </c>
      <c r="F11" s="7">
        <v>160</v>
      </c>
      <c r="G11" s="7">
        <v>196</v>
      </c>
      <c r="H11" s="7">
        <v>210</v>
      </c>
      <c r="I11" s="7">
        <v>226</v>
      </c>
      <c r="J11" s="7">
        <v>161</v>
      </c>
      <c r="K11" s="7">
        <v>188</v>
      </c>
      <c r="L11" s="7">
        <v>196</v>
      </c>
      <c r="M11" s="7">
        <v>148</v>
      </c>
      <c r="N11" s="7">
        <v>152</v>
      </c>
      <c r="O11" s="6">
        <f>SUM(E11:N11)</f>
        <v>1792</v>
      </c>
      <c r="P11" s="6">
        <f>COUNT(E11:N11)</f>
        <v>10</v>
      </c>
      <c r="Q11" s="8">
        <f>(O11/P11)</f>
        <v>179.2</v>
      </c>
    </row>
    <row r="12" spans="1:17" ht="12.75">
      <c r="A12" s="6">
        <v>9</v>
      </c>
      <c r="B12" s="7">
        <v>1343</v>
      </c>
      <c r="C12" s="7" t="s">
        <v>39</v>
      </c>
      <c r="D12" s="7" t="s">
        <v>23</v>
      </c>
      <c r="E12" s="7">
        <v>178</v>
      </c>
      <c r="F12" s="7">
        <v>190</v>
      </c>
      <c r="G12" s="7">
        <v>186</v>
      </c>
      <c r="H12" s="7">
        <v>164</v>
      </c>
      <c r="I12" s="7">
        <v>182</v>
      </c>
      <c r="J12" s="7">
        <v>161</v>
      </c>
      <c r="K12" s="7"/>
      <c r="L12" s="7"/>
      <c r="M12" s="7"/>
      <c r="N12" s="7"/>
      <c r="O12" s="6">
        <f>SUM(E12:N12)</f>
        <v>1061</v>
      </c>
      <c r="P12" s="6">
        <f>COUNT(E12:N12)</f>
        <v>6</v>
      </c>
      <c r="Q12" s="8">
        <f>(O12/P12)</f>
        <v>176.83333333333334</v>
      </c>
    </row>
    <row r="13" spans="1:17" ht="12.75">
      <c r="A13" s="6">
        <v>10</v>
      </c>
      <c r="B13" s="7">
        <v>170</v>
      </c>
      <c r="C13" s="7" t="s">
        <v>45</v>
      </c>
      <c r="D13" s="7" t="s">
        <v>24</v>
      </c>
      <c r="E13" s="7"/>
      <c r="F13" s="7"/>
      <c r="G13" s="7"/>
      <c r="H13" s="7">
        <v>205</v>
      </c>
      <c r="I13" s="7">
        <v>152</v>
      </c>
      <c r="J13" s="7">
        <v>172</v>
      </c>
      <c r="K13" s="7">
        <v>159</v>
      </c>
      <c r="L13" s="7"/>
      <c r="M13" s="7">
        <v>187</v>
      </c>
      <c r="N13" s="7">
        <v>183</v>
      </c>
      <c r="O13" s="6">
        <f>SUM(E13:N13)</f>
        <v>1058</v>
      </c>
      <c r="P13" s="6">
        <f>COUNT(E13:N13)</f>
        <v>6</v>
      </c>
      <c r="Q13" s="8">
        <f>(O13/P13)</f>
        <v>176.33333333333334</v>
      </c>
    </row>
    <row r="14" spans="1:17" ht="12.75">
      <c r="A14" s="6">
        <v>11</v>
      </c>
      <c r="B14" s="7">
        <v>667</v>
      </c>
      <c r="C14" s="10" t="s">
        <v>35</v>
      </c>
      <c r="D14" s="7" t="s">
        <v>22</v>
      </c>
      <c r="E14" s="7">
        <v>171</v>
      </c>
      <c r="F14" s="7">
        <v>175</v>
      </c>
      <c r="G14" s="7">
        <v>169</v>
      </c>
      <c r="H14" s="7">
        <v>222</v>
      </c>
      <c r="I14" s="7">
        <v>176</v>
      </c>
      <c r="J14" s="7">
        <v>162</v>
      </c>
      <c r="K14" s="7">
        <v>177</v>
      </c>
      <c r="L14" s="7">
        <v>192</v>
      </c>
      <c r="M14" s="7">
        <v>157</v>
      </c>
      <c r="N14" s="7">
        <v>162</v>
      </c>
      <c r="O14" s="6">
        <f>SUM(E14:N14)</f>
        <v>1763</v>
      </c>
      <c r="P14" s="6">
        <f>COUNT(E14:N14)</f>
        <v>10</v>
      </c>
      <c r="Q14" s="8">
        <f>(O14/P14)</f>
        <v>176.3</v>
      </c>
    </row>
    <row r="15" spans="1:17" ht="12.75">
      <c r="A15" s="6">
        <v>12</v>
      </c>
      <c r="B15" s="7">
        <v>666</v>
      </c>
      <c r="C15" s="7" t="s">
        <v>34</v>
      </c>
      <c r="D15" s="7" t="s">
        <v>22</v>
      </c>
      <c r="E15" s="10">
        <v>163</v>
      </c>
      <c r="F15" s="10">
        <v>170</v>
      </c>
      <c r="G15" s="10">
        <v>177</v>
      </c>
      <c r="H15" s="10">
        <v>190</v>
      </c>
      <c r="I15" s="10">
        <v>181</v>
      </c>
      <c r="J15" s="10">
        <v>169</v>
      </c>
      <c r="K15" s="10">
        <v>179</v>
      </c>
      <c r="L15" s="10">
        <v>164</v>
      </c>
      <c r="M15" s="10">
        <v>187</v>
      </c>
      <c r="N15" s="10">
        <v>165</v>
      </c>
      <c r="O15" s="6">
        <f>SUM(E15:N15)</f>
        <v>1745</v>
      </c>
      <c r="P15" s="6">
        <f>COUNT(E15:N15)</f>
        <v>10</v>
      </c>
      <c r="Q15" s="8">
        <f>(O15/P15)</f>
        <v>174.5</v>
      </c>
    </row>
    <row r="16" spans="1:17" ht="12.75">
      <c r="A16" s="6">
        <v>13</v>
      </c>
      <c r="B16" s="7">
        <v>516</v>
      </c>
      <c r="C16" s="7" t="s">
        <v>32</v>
      </c>
      <c r="D16" s="7" t="s">
        <v>22</v>
      </c>
      <c r="E16" s="7">
        <v>201</v>
      </c>
      <c r="F16" s="7">
        <v>202</v>
      </c>
      <c r="G16" s="7">
        <v>143</v>
      </c>
      <c r="H16" s="7">
        <v>223</v>
      </c>
      <c r="I16" s="7">
        <v>171</v>
      </c>
      <c r="J16" s="7">
        <v>161</v>
      </c>
      <c r="K16" s="7">
        <v>152</v>
      </c>
      <c r="L16" s="7">
        <v>181</v>
      </c>
      <c r="M16" s="7">
        <v>137</v>
      </c>
      <c r="N16" s="7">
        <v>165</v>
      </c>
      <c r="O16" s="6">
        <f>SUM(E16:N16)</f>
        <v>1736</v>
      </c>
      <c r="P16" s="6">
        <f>COUNT(E16:N16)</f>
        <v>10</v>
      </c>
      <c r="Q16" s="8">
        <f>(O16/P16)</f>
        <v>173.6</v>
      </c>
    </row>
    <row r="17" spans="1:17" ht="12.75">
      <c r="A17" s="6">
        <v>14</v>
      </c>
      <c r="B17" s="7">
        <v>1576</v>
      </c>
      <c r="C17" s="7" t="s">
        <v>28</v>
      </c>
      <c r="D17" s="7" t="s">
        <v>21</v>
      </c>
      <c r="E17" s="7"/>
      <c r="F17" s="7"/>
      <c r="G17" s="7">
        <v>163</v>
      </c>
      <c r="H17" s="7">
        <v>170</v>
      </c>
      <c r="I17" s="7"/>
      <c r="J17" s="7"/>
      <c r="K17" s="7">
        <v>165</v>
      </c>
      <c r="L17" s="7">
        <v>170</v>
      </c>
      <c r="M17" s="7">
        <v>171</v>
      </c>
      <c r="N17" s="7">
        <v>199</v>
      </c>
      <c r="O17" s="6">
        <f>SUM(E17:N17)</f>
        <v>1038</v>
      </c>
      <c r="P17" s="6">
        <f>COUNT(E17:N17)</f>
        <v>6</v>
      </c>
      <c r="Q17" s="8">
        <f>(O17/P17)</f>
        <v>173</v>
      </c>
    </row>
    <row r="18" spans="1:17" ht="12.75">
      <c r="A18" s="6">
        <v>15</v>
      </c>
      <c r="B18" s="7">
        <v>1246</v>
      </c>
      <c r="C18" s="7" t="s">
        <v>30</v>
      </c>
      <c r="D18" s="7" t="s">
        <v>21</v>
      </c>
      <c r="E18" s="7">
        <v>155</v>
      </c>
      <c r="F18" s="7">
        <v>172</v>
      </c>
      <c r="G18" s="7"/>
      <c r="H18" s="7"/>
      <c r="I18" s="7">
        <v>193</v>
      </c>
      <c r="J18" s="7">
        <v>201</v>
      </c>
      <c r="K18" s="7">
        <v>155</v>
      </c>
      <c r="L18" s="7">
        <v>185</v>
      </c>
      <c r="M18" s="7">
        <v>177</v>
      </c>
      <c r="N18" s="7">
        <v>144</v>
      </c>
      <c r="O18" s="6">
        <f>SUM(E18:N18)</f>
        <v>1382</v>
      </c>
      <c r="P18" s="6">
        <f>COUNT(E18:N18)</f>
        <v>8</v>
      </c>
      <c r="Q18" s="8">
        <f>(O18/P18)</f>
        <v>172.75</v>
      </c>
    </row>
    <row r="19" spans="1:17" ht="12.75">
      <c r="A19" s="6">
        <v>16</v>
      </c>
      <c r="B19" s="7">
        <v>939</v>
      </c>
      <c r="C19" s="7" t="s">
        <v>52</v>
      </c>
      <c r="D19" s="7" t="s">
        <v>26</v>
      </c>
      <c r="E19" s="7">
        <v>157</v>
      </c>
      <c r="F19" s="7">
        <v>155</v>
      </c>
      <c r="G19" s="7">
        <v>178</v>
      </c>
      <c r="H19" s="7">
        <v>156</v>
      </c>
      <c r="I19" s="7">
        <v>155</v>
      </c>
      <c r="J19" s="7">
        <v>199</v>
      </c>
      <c r="K19" s="7">
        <v>169</v>
      </c>
      <c r="L19" s="7">
        <v>211</v>
      </c>
      <c r="M19" s="7">
        <v>188</v>
      </c>
      <c r="N19" s="7">
        <v>134</v>
      </c>
      <c r="O19" s="6">
        <f>SUM(E19:N19)</f>
        <v>1702</v>
      </c>
      <c r="P19" s="6">
        <f>COUNT(E19:N19)</f>
        <v>10</v>
      </c>
      <c r="Q19" s="8">
        <f>(O19/P19)</f>
        <v>170.2</v>
      </c>
    </row>
    <row r="20" spans="1:17" ht="12.75">
      <c r="A20" s="6">
        <v>17</v>
      </c>
      <c r="B20" s="7">
        <v>1060</v>
      </c>
      <c r="C20" s="7" t="s">
        <v>51</v>
      </c>
      <c r="D20" s="7" t="s">
        <v>26</v>
      </c>
      <c r="E20" s="7">
        <v>205</v>
      </c>
      <c r="F20" s="7">
        <v>148</v>
      </c>
      <c r="G20" s="7">
        <v>158</v>
      </c>
      <c r="H20" s="7">
        <v>155</v>
      </c>
      <c r="I20" s="7">
        <v>179</v>
      </c>
      <c r="J20" s="7">
        <v>157</v>
      </c>
      <c r="K20" s="7">
        <v>183</v>
      </c>
      <c r="L20" s="7">
        <v>182</v>
      </c>
      <c r="M20" s="7">
        <v>135</v>
      </c>
      <c r="N20" s="7">
        <v>196</v>
      </c>
      <c r="O20" s="6">
        <f>SUM(E20:N20)</f>
        <v>1698</v>
      </c>
      <c r="P20" s="6">
        <f>COUNT(E20:N20)</f>
        <v>10</v>
      </c>
      <c r="Q20" s="8">
        <f>(O20/P20)</f>
        <v>169.8</v>
      </c>
    </row>
    <row r="21" spans="1:17" ht="12.75">
      <c r="A21" s="6">
        <v>18</v>
      </c>
      <c r="B21" s="7">
        <v>1362</v>
      </c>
      <c r="C21" s="7" t="s">
        <v>40</v>
      </c>
      <c r="D21" s="7" t="s">
        <v>23</v>
      </c>
      <c r="E21" s="7">
        <v>166</v>
      </c>
      <c r="F21" s="7">
        <v>147</v>
      </c>
      <c r="G21" s="7"/>
      <c r="H21" s="7"/>
      <c r="I21" s="7">
        <v>152</v>
      </c>
      <c r="J21" s="7">
        <v>169</v>
      </c>
      <c r="K21" s="7">
        <v>144</v>
      </c>
      <c r="L21" s="7">
        <v>198</v>
      </c>
      <c r="M21" s="7">
        <v>211</v>
      </c>
      <c r="N21" s="7">
        <v>170</v>
      </c>
      <c r="O21" s="6">
        <f>SUM(E21:N21)</f>
        <v>1357</v>
      </c>
      <c r="P21" s="6">
        <f>COUNT(E21:N21)</f>
        <v>8</v>
      </c>
      <c r="Q21" s="8">
        <f>(O21/P21)</f>
        <v>169.625</v>
      </c>
    </row>
    <row r="22" spans="1:17" ht="12.75">
      <c r="A22" s="6">
        <v>19</v>
      </c>
      <c r="B22" s="7">
        <v>1532</v>
      </c>
      <c r="C22" s="7" t="s">
        <v>27</v>
      </c>
      <c r="D22" s="7" t="s">
        <v>21</v>
      </c>
      <c r="E22" s="7">
        <v>192</v>
      </c>
      <c r="F22" s="7">
        <v>158</v>
      </c>
      <c r="G22" s="7">
        <v>134</v>
      </c>
      <c r="H22" s="7">
        <v>198</v>
      </c>
      <c r="I22" s="7">
        <v>210</v>
      </c>
      <c r="J22" s="7">
        <v>187</v>
      </c>
      <c r="K22" s="7">
        <v>155</v>
      </c>
      <c r="L22" s="7">
        <v>140</v>
      </c>
      <c r="M22" s="7">
        <v>165</v>
      </c>
      <c r="N22" s="7">
        <v>146</v>
      </c>
      <c r="O22" s="6">
        <f>SUM(E22:N22)</f>
        <v>1685</v>
      </c>
      <c r="P22" s="6">
        <f>COUNT(E22:N22)</f>
        <v>10</v>
      </c>
      <c r="Q22" s="8">
        <f>(O22/P22)</f>
        <v>168.5</v>
      </c>
    </row>
    <row r="23" spans="1:17" ht="12.75">
      <c r="A23" s="6">
        <v>20</v>
      </c>
      <c r="B23" s="7">
        <v>45</v>
      </c>
      <c r="C23" s="7" t="s">
        <v>41</v>
      </c>
      <c r="D23" s="7" t="s">
        <v>24</v>
      </c>
      <c r="E23" s="7">
        <v>186</v>
      </c>
      <c r="F23" s="7">
        <v>205</v>
      </c>
      <c r="G23" s="7">
        <v>124</v>
      </c>
      <c r="H23" s="7"/>
      <c r="I23" s="7"/>
      <c r="J23" s="7"/>
      <c r="K23" s="7">
        <v>159</v>
      </c>
      <c r="L23" s="7">
        <v>167</v>
      </c>
      <c r="M23" s="7"/>
      <c r="N23" s="7"/>
      <c r="O23" s="6">
        <f>SUM(E23:N23)</f>
        <v>841</v>
      </c>
      <c r="P23" s="6">
        <f>COUNT(E23:N23)</f>
        <v>5</v>
      </c>
      <c r="Q23" s="8">
        <f>(O23/P23)</f>
        <v>168.2</v>
      </c>
    </row>
    <row r="24" spans="1:17" ht="12.75">
      <c r="A24" s="6">
        <v>21</v>
      </c>
      <c r="B24" s="7">
        <v>1057</v>
      </c>
      <c r="C24" s="7" t="s">
        <v>50</v>
      </c>
      <c r="D24" s="7" t="s">
        <v>26</v>
      </c>
      <c r="E24" s="7">
        <v>164</v>
      </c>
      <c r="F24" s="7">
        <v>139</v>
      </c>
      <c r="G24" s="7">
        <v>204</v>
      </c>
      <c r="H24" s="7">
        <v>138</v>
      </c>
      <c r="I24" s="7">
        <v>138</v>
      </c>
      <c r="J24" s="7">
        <v>209</v>
      </c>
      <c r="K24" s="7">
        <v>150</v>
      </c>
      <c r="L24" s="7">
        <v>152</v>
      </c>
      <c r="M24" s="7">
        <v>187</v>
      </c>
      <c r="N24" s="7">
        <v>147</v>
      </c>
      <c r="O24" s="6">
        <f>SUM(E24:N24)</f>
        <v>1628</v>
      </c>
      <c r="P24" s="6">
        <f>COUNT(E24:N24)</f>
        <v>10</v>
      </c>
      <c r="Q24" s="8">
        <f>(O24/P24)</f>
        <v>162.8</v>
      </c>
    </row>
    <row r="25" spans="1:17" ht="12.75">
      <c r="A25" s="6">
        <v>22</v>
      </c>
      <c r="B25" s="7">
        <v>2197</v>
      </c>
      <c r="C25" s="7" t="s">
        <v>31</v>
      </c>
      <c r="D25" s="7" t="s">
        <v>21</v>
      </c>
      <c r="E25" s="7">
        <v>148</v>
      </c>
      <c r="F25" s="7">
        <v>183</v>
      </c>
      <c r="G25" s="7">
        <v>178</v>
      </c>
      <c r="H25" s="7">
        <v>188</v>
      </c>
      <c r="I25" s="7">
        <v>157</v>
      </c>
      <c r="J25" s="7">
        <v>122</v>
      </c>
      <c r="K25" s="7"/>
      <c r="L25" s="7"/>
      <c r="M25" s="7"/>
      <c r="N25" s="7"/>
      <c r="O25" s="6">
        <f>SUM(E25:N25)</f>
        <v>976</v>
      </c>
      <c r="P25" s="6">
        <f>COUNT(E25:N25)</f>
        <v>6</v>
      </c>
      <c r="Q25" s="8">
        <f>(O25/P25)</f>
        <v>162.66666666666666</v>
      </c>
    </row>
    <row r="26" spans="1:17" ht="12.75">
      <c r="A26" s="6">
        <v>23</v>
      </c>
      <c r="B26" s="7">
        <v>2139</v>
      </c>
      <c r="C26" s="7" t="s">
        <v>46</v>
      </c>
      <c r="D26" s="7" t="s">
        <v>25</v>
      </c>
      <c r="E26" s="7">
        <v>166</v>
      </c>
      <c r="F26" s="7">
        <v>140</v>
      </c>
      <c r="G26" s="7">
        <v>131</v>
      </c>
      <c r="H26" s="7">
        <v>155</v>
      </c>
      <c r="I26" s="7">
        <v>164</v>
      </c>
      <c r="J26" s="7">
        <v>179</v>
      </c>
      <c r="K26" s="7">
        <v>139</v>
      </c>
      <c r="L26" s="7">
        <v>218</v>
      </c>
      <c r="M26" s="7">
        <v>149</v>
      </c>
      <c r="N26" s="7">
        <v>151</v>
      </c>
      <c r="O26" s="6">
        <f>SUM(E26:N26)</f>
        <v>1592</v>
      </c>
      <c r="P26" s="6">
        <f>COUNT(E26:N26)</f>
        <v>10</v>
      </c>
      <c r="Q26" s="8">
        <f>(O26/P26)</f>
        <v>159.2</v>
      </c>
    </row>
    <row r="27" spans="1:17" ht="12.75">
      <c r="A27" s="6">
        <v>24</v>
      </c>
      <c r="B27" s="7">
        <v>2193</v>
      </c>
      <c r="C27" s="7" t="s">
        <v>49</v>
      </c>
      <c r="D27" s="7" t="s">
        <v>25</v>
      </c>
      <c r="E27" s="7">
        <v>170</v>
      </c>
      <c r="F27" s="7">
        <v>154</v>
      </c>
      <c r="G27" s="7">
        <v>132</v>
      </c>
      <c r="H27" s="7">
        <v>160</v>
      </c>
      <c r="I27" s="7">
        <v>166</v>
      </c>
      <c r="J27" s="7">
        <v>154</v>
      </c>
      <c r="K27" s="7">
        <v>148</v>
      </c>
      <c r="L27" s="7">
        <v>157</v>
      </c>
      <c r="M27" s="7">
        <v>157</v>
      </c>
      <c r="N27" s="7">
        <v>162</v>
      </c>
      <c r="O27" s="6">
        <f>SUM(E27:N27)</f>
        <v>1560</v>
      </c>
      <c r="P27" s="6">
        <f>COUNT(E27:N27)</f>
        <v>10</v>
      </c>
      <c r="Q27" s="8">
        <f>(O27/P27)</f>
        <v>156</v>
      </c>
    </row>
    <row r="28" spans="1:17" ht="12.75">
      <c r="A28" s="6">
        <v>25</v>
      </c>
      <c r="B28" s="7">
        <v>894</v>
      </c>
      <c r="C28" s="7" t="s">
        <v>53</v>
      </c>
      <c r="D28" s="7" t="s">
        <v>26</v>
      </c>
      <c r="E28" s="7">
        <v>157</v>
      </c>
      <c r="F28" s="7">
        <v>132</v>
      </c>
      <c r="G28" s="7">
        <v>143</v>
      </c>
      <c r="H28" s="7">
        <v>156</v>
      </c>
      <c r="I28" s="7">
        <v>178</v>
      </c>
      <c r="J28" s="7">
        <v>124</v>
      </c>
      <c r="K28" s="7">
        <v>158</v>
      </c>
      <c r="L28" s="7">
        <v>159</v>
      </c>
      <c r="M28" s="7">
        <v>149</v>
      </c>
      <c r="N28" s="7">
        <v>173</v>
      </c>
      <c r="O28" s="6">
        <f>SUM(E28:N28)</f>
        <v>1529</v>
      </c>
      <c r="P28" s="6">
        <f>COUNT(E28:N28)</f>
        <v>10</v>
      </c>
      <c r="Q28" s="8">
        <f>(O28/P28)</f>
        <v>152.9</v>
      </c>
    </row>
    <row r="29" spans="1:17" ht="12.75">
      <c r="A29" s="6">
        <v>26</v>
      </c>
      <c r="B29" s="7">
        <v>716</v>
      </c>
      <c r="C29" s="7" t="s">
        <v>33</v>
      </c>
      <c r="D29" s="7" t="s">
        <v>22</v>
      </c>
      <c r="E29" s="7">
        <v>120</v>
      </c>
      <c r="F29" s="7">
        <v>157</v>
      </c>
      <c r="G29" s="7">
        <v>151</v>
      </c>
      <c r="H29" s="7">
        <v>141</v>
      </c>
      <c r="I29" s="7">
        <v>134</v>
      </c>
      <c r="J29" s="7">
        <v>157</v>
      </c>
      <c r="K29" s="7">
        <v>129</v>
      </c>
      <c r="L29" s="7">
        <v>210</v>
      </c>
      <c r="M29" s="7">
        <v>126</v>
      </c>
      <c r="N29" s="7">
        <v>159</v>
      </c>
      <c r="O29" s="6">
        <f>SUM(E29:N29)</f>
        <v>1484</v>
      </c>
      <c r="P29" s="6">
        <f>COUNT(E29:N29)</f>
        <v>10</v>
      </c>
      <c r="Q29" s="8">
        <f>(O29/P29)</f>
        <v>148.4</v>
      </c>
    </row>
    <row r="30" spans="1:17" ht="12.75">
      <c r="A30" s="6">
        <v>27</v>
      </c>
      <c r="B30" s="7">
        <v>2402</v>
      </c>
      <c r="C30" s="7" t="s">
        <v>48</v>
      </c>
      <c r="D30" s="7" t="s">
        <v>25</v>
      </c>
      <c r="E30" s="7">
        <v>118</v>
      </c>
      <c r="F30" s="7">
        <v>132</v>
      </c>
      <c r="G30" s="7">
        <v>114</v>
      </c>
      <c r="H30" s="7">
        <v>235</v>
      </c>
      <c r="I30" s="7">
        <v>127</v>
      </c>
      <c r="J30" s="7">
        <v>177</v>
      </c>
      <c r="K30" s="7">
        <v>145</v>
      </c>
      <c r="L30" s="7">
        <v>96</v>
      </c>
      <c r="M30" s="7">
        <v>150</v>
      </c>
      <c r="N30" s="7">
        <v>94</v>
      </c>
      <c r="O30" s="6">
        <f>SUM(E30:N30)</f>
        <v>1388</v>
      </c>
      <c r="P30" s="6">
        <f>COUNT(E30:N30)</f>
        <v>10</v>
      </c>
      <c r="Q30" s="8">
        <f>(O30/P30)</f>
        <v>138.8</v>
      </c>
    </row>
    <row r="31" spans="1:17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f>SUM(E31:N31)</f>
        <v>0</v>
      </c>
      <c r="P31" s="6">
        <f>COUNT(E31:N31)</f>
        <v>0</v>
      </c>
      <c r="Q31" s="8" t="e">
        <f>(O31/P31)</f>
        <v>#DIV/0!</v>
      </c>
    </row>
    <row r="32" spans="1:17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>
        <f>SUM(E32:N32)</f>
        <v>0</v>
      </c>
      <c r="P32" s="6">
        <f>COUNT(E32:N32)</f>
        <v>0</v>
      </c>
      <c r="Q32" s="8" t="e">
        <f>(O32/P32)</f>
        <v>#DIV/0!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2013-2014
1a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2014-05-13T10:18:36Z</cp:lastPrinted>
  <dcterms:created xsi:type="dcterms:W3CDTF">1999-10-03T14:06:37Z</dcterms:created>
  <dcterms:modified xsi:type="dcterms:W3CDTF">2014-05-13T10:18:42Z</dcterms:modified>
  <cp:category/>
  <cp:version/>
  <cp:contentType/>
  <cp:contentStatus/>
</cp:coreProperties>
</file>